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3D462D9-9937-4B84-82C8-C6C99068921B}" xr6:coauthVersionLast="47" xr6:coauthVersionMax="47" xr10:uidLastSave="{00000000-0000-0000-0000-000000000000}"/>
  <bookViews>
    <workbookView xWindow="368" yWindow="368" windowWidth="20069" windowHeight="13822" xr2:uid="{D1728DBE-1738-44D2-AE15-BF67BF3F0DF0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K27" i="1"/>
  <c r="K28" i="1" s="1"/>
  <c r="F27" i="1"/>
  <c r="D27" i="1"/>
  <c r="H4" i="1"/>
  <c r="H5" i="1" s="1"/>
  <c r="H6" i="1" s="1"/>
  <c r="H7" i="1" s="1"/>
  <c r="H8" i="1" s="1"/>
  <c r="H9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J27" i="1"/>
  <c r="J28" i="1" s="1"/>
  <c r="H27" i="1" l="1"/>
  <c r="M27" i="1" s="1"/>
  <c r="H28" i="1"/>
  <c r="M29" i="1" s="1"/>
</calcChain>
</file>

<file path=xl/sharedStrings.xml><?xml version="1.0" encoding="utf-8"?>
<sst xmlns="http://schemas.openxmlformats.org/spreadsheetml/2006/main" count="46" uniqueCount="37">
  <si>
    <t>Text</t>
  </si>
  <si>
    <t>Kostnad</t>
  </si>
  <si>
    <t>Intäkt</t>
  </si>
  <si>
    <t>Ing balans</t>
  </si>
  <si>
    <t>Bankkonto</t>
  </si>
  <si>
    <t>Summa</t>
  </si>
  <si>
    <t>Årsavgift REV</t>
  </si>
  <si>
    <t>Årsavgift Yngsjö IF</t>
  </si>
  <si>
    <t>Styrelsearvode</t>
  </si>
  <si>
    <t>Upplupna ej bokförda kostnader</t>
  </si>
  <si>
    <t>Collector Bank</t>
  </si>
  <si>
    <t>Ver</t>
  </si>
  <si>
    <t>Datum</t>
  </si>
  <si>
    <t>Snöröjning</t>
  </si>
  <si>
    <t>Räkenskaper för Yngsjö Havsbads Vägsamfällighet 2023-2024</t>
  </si>
  <si>
    <t>Utlägg Kontorsmtrl</t>
  </si>
  <si>
    <t>Felaktig inbetalning *1</t>
  </si>
  <si>
    <t>*1</t>
  </si>
  <si>
    <t>Dessa belopp har felaktigt betalts in och skall återbetalas</t>
  </si>
  <si>
    <t>till insättaren. Avser telefonabbonemang till Hallon.</t>
  </si>
  <si>
    <t>Revisonsarvode 2 år</t>
  </si>
  <si>
    <t xml:space="preserve">Förfrågningsunderlag Havsbadvägen </t>
  </si>
  <si>
    <t>Banktjänster</t>
  </si>
  <si>
    <t>Bidrag trafikverket</t>
  </si>
  <si>
    <t>Överföring till Placeringskonto</t>
  </si>
  <si>
    <t>Bidrag kommunen</t>
  </si>
  <si>
    <t>Placerings</t>
  </si>
  <si>
    <t>konto</t>
  </si>
  <si>
    <t>2024-0101</t>
  </si>
  <si>
    <t>Ränta Collector</t>
  </si>
  <si>
    <t>Ränta Placeringskonto</t>
  </si>
  <si>
    <t>Årets vinst exkl Förskott Havsbadsvägen</t>
  </si>
  <si>
    <t xml:space="preserve">Utgående Saldo </t>
  </si>
  <si>
    <t>Förskott Havsbadsvägen *2</t>
  </si>
  <si>
    <t>*2</t>
  </si>
  <si>
    <t xml:space="preserve">av Havsbadsvägen. </t>
  </si>
  <si>
    <t>Kommunen har förskottsbetalt bidraget för upprustning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</si>
</sst>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1" xfId="0" applyBorder="1"/>
    <xf numFmtId="2" fontId="0" fillId="0" borderId="1" xfId="0" applyNumberFormat="1" applyBorder="1"/>
    <xf numFmtId="4" fontId="0" fillId="0" borderId="1" xfId="0" applyNumberFormat="1" applyBorder="1"/>
    <xf numFmtId="4" fontId="0" fillId="0" borderId="2" xfId="0" applyNumberFormat="1" applyBorder="1"/>
    <xf numFmtId="0" fontId="0" fillId="0" borderId="3" xfId="0" applyBorder="1"/>
    <xf numFmtId="4" fontId="0" fillId="0" borderId="4" xfId="0" applyNumberFormat="1" applyBorder="1"/>
    <xf numFmtId="4" fontId="0" fillId="0" borderId="3" xfId="0" applyNumberFormat="1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5" xfId="0" applyBorder="1"/>
    <xf numFmtId="4" fontId="0" fillId="0" borderId="6" xfId="0" applyNumberFormat="1" applyBorder="1"/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16274-5C89-4E90-AA1C-344DD7AB6E9F}">
  <dimension ref="A1:M36"/>
  <sheetViews>
    <sheetView tabSelected="1" zoomScale="90" zoomScaleNormal="90" workbookViewId="0">
      <selection activeCell="J7" sqref="J7"/>
    </sheetView>
  </sheetViews>
  <sheetFormatPr defaultRowHeight="14.25" x14ac:dyDescent="0.45"/>
  <cols>
    <col min="1" max="1" width="5.59765625" style="1" customWidth="1"/>
    <col min="2" max="2" width="12.59765625" style="3" customWidth="1"/>
    <col min="3" max="3" width="45.59765625" customWidth="1"/>
    <col min="4" max="4" width="9.265625" bestFit="1" customWidth="1"/>
    <col min="5" max="5" width="4.59765625" customWidth="1"/>
    <col min="7" max="7" width="3.59765625" customWidth="1"/>
    <col min="9" max="9" width="3.59765625" customWidth="1"/>
    <col min="10" max="11" width="12.59765625" customWidth="1"/>
    <col min="12" max="12" width="3.59765625" customWidth="1"/>
    <col min="13" max="13" width="12.59765625" customWidth="1"/>
  </cols>
  <sheetData>
    <row r="1" spans="1:13" ht="18" x14ac:dyDescent="0.45">
      <c r="B1" s="5" t="s">
        <v>14</v>
      </c>
      <c r="K1" t="s">
        <v>26</v>
      </c>
    </row>
    <row r="2" spans="1:13" x14ac:dyDescent="0.45">
      <c r="A2" s="1" t="s">
        <v>11</v>
      </c>
      <c r="B2" s="3" t="s">
        <v>12</v>
      </c>
      <c r="C2" t="s">
        <v>0</v>
      </c>
      <c r="D2" s="6" t="s">
        <v>1</v>
      </c>
      <c r="F2" s="6" t="s">
        <v>2</v>
      </c>
      <c r="H2" t="s">
        <v>4</v>
      </c>
      <c r="J2" t="s">
        <v>10</v>
      </c>
      <c r="K2" t="s">
        <v>27</v>
      </c>
      <c r="M2" t="s">
        <v>5</v>
      </c>
    </row>
    <row r="3" spans="1:13" x14ac:dyDescent="0.45">
      <c r="B3" s="4">
        <v>45108</v>
      </c>
      <c r="C3" t="s">
        <v>3</v>
      </c>
      <c r="D3" s="6"/>
      <c r="F3" s="6"/>
      <c r="H3" s="8">
        <v>82844.77</v>
      </c>
      <c r="I3" s="8"/>
      <c r="J3" s="8">
        <v>1969.87</v>
      </c>
      <c r="K3" s="8"/>
      <c r="L3" s="2"/>
      <c r="M3" s="2">
        <f>H3+J3+K3</f>
        <v>84814.64</v>
      </c>
    </row>
    <row r="4" spans="1:13" x14ac:dyDescent="0.45">
      <c r="A4" s="1">
        <v>1</v>
      </c>
      <c r="B4" s="4">
        <v>45163</v>
      </c>
      <c r="C4" t="s">
        <v>15</v>
      </c>
      <c r="D4" s="7">
        <v>-200</v>
      </c>
      <c r="F4" s="6"/>
      <c r="H4" s="8">
        <f>H3+D4+F4</f>
        <v>82644.77</v>
      </c>
      <c r="I4" s="8"/>
      <c r="J4" s="8"/>
      <c r="K4" s="8"/>
      <c r="L4" s="2"/>
      <c r="M4" s="2"/>
    </row>
    <row r="5" spans="1:13" x14ac:dyDescent="0.45">
      <c r="A5" s="1">
        <v>2</v>
      </c>
      <c r="B5" s="4">
        <v>45191</v>
      </c>
      <c r="C5" t="s">
        <v>16</v>
      </c>
      <c r="D5" s="7"/>
      <c r="F5" s="6">
        <v>135</v>
      </c>
      <c r="H5" s="8">
        <f t="shared" ref="H5:H24" si="0">H4+D5+F5</f>
        <v>82779.77</v>
      </c>
      <c r="I5" s="8"/>
      <c r="J5" s="8"/>
      <c r="K5" s="8"/>
      <c r="L5" s="2"/>
      <c r="M5" s="2"/>
    </row>
    <row r="6" spans="1:13" x14ac:dyDescent="0.45">
      <c r="A6" s="1">
        <v>3</v>
      </c>
      <c r="B6" s="4">
        <v>45251</v>
      </c>
      <c r="C6" t="s">
        <v>16</v>
      </c>
      <c r="D6" s="7"/>
      <c r="F6" s="6">
        <v>109</v>
      </c>
      <c r="H6" s="8">
        <f t="shared" si="0"/>
        <v>82888.77</v>
      </c>
      <c r="I6" s="8"/>
      <c r="J6" s="8"/>
      <c r="K6" s="8"/>
      <c r="L6" s="2"/>
      <c r="M6" s="2"/>
    </row>
    <row r="7" spans="1:13" x14ac:dyDescent="0.45">
      <c r="A7" s="1">
        <v>4</v>
      </c>
      <c r="B7" s="4">
        <v>45257</v>
      </c>
      <c r="C7" t="s">
        <v>20</v>
      </c>
      <c r="D7" s="8">
        <v>-300</v>
      </c>
      <c r="E7" s="2"/>
      <c r="F7" s="8"/>
      <c r="G7" s="2"/>
      <c r="H7" s="8">
        <f t="shared" si="0"/>
        <v>82588.77</v>
      </c>
      <c r="I7" s="8"/>
      <c r="J7" s="8"/>
      <c r="K7" s="8"/>
      <c r="L7" s="2"/>
      <c r="M7" s="2"/>
    </row>
    <row r="8" spans="1:13" x14ac:dyDescent="0.45">
      <c r="A8" s="1">
        <v>5</v>
      </c>
      <c r="B8" s="4">
        <v>45257</v>
      </c>
      <c r="C8" t="s">
        <v>20</v>
      </c>
      <c r="D8" s="8">
        <v>-300</v>
      </c>
      <c r="E8" s="2"/>
      <c r="F8" s="8"/>
      <c r="G8" s="2"/>
      <c r="H8" s="8">
        <f t="shared" si="0"/>
        <v>82288.77</v>
      </c>
      <c r="I8" s="8"/>
      <c r="J8" s="8"/>
      <c r="K8" s="8"/>
      <c r="L8" s="2"/>
      <c r="M8" s="2"/>
    </row>
    <row r="9" spans="1:13" x14ac:dyDescent="0.45">
      <c r="A9" s="1">
        <v>6</v>
      </c>
      <c r="B9" s="4">
        <v>45275</v>
      </c>
      <c r="C9" t="s">
        <v>21</v>
      </c>
      <c r="D9" s="8">
        <v>-42750</v>
      </c>
      <c r="E9" s="2"/>
      <c r="F9" s="8"/>
      <c r="G9" s="2"/>
      <c r="H9" s="8">
        <f t="shared" si="0"/>
        <v>39538.770000000004</v>
      </c>
      <c r="I9" s="8"/>
      <c r="J9" s="8"/>
      <c r="K9" s="8"/>
      <c r="L9" s="2"/>
      <c r="M9" s="2"/>
    </row>
    <row r="10" spans="1:13" x14ac:dyDescent="0.45">
      <c r="A10" s="1">
        <v>7</v>
      </c>
      <c r="B10" s="4" t="s">
        <v>28</v>
      </c>
      <c r="C10" t="s">
        <v>29</v>
      </c>
      <c r="D10" s="8"/>
      <c r="E10" s="2"/>
      <c r="F10" s="8"/>
      <c r="G10" s="2"/>
      <c r="H10" s="8"/>
      <c r="I10" s="8"/>
      <c r="J10" s="8">
        <v>58.79</v>
      </c>
      <c r="K10" s="8"/>
      <c r="L10" s="2"/>
      <c r="M10" s="2"/>
    </row>
    <row r="11" spans="1:13" x14ac:dyDescent="0.45">
      <c r="A11" s="1">
        <v>8</v>
      </c>
      <c r="B11" s="4">
        <v>45293</v>
      </c>
      <c r="C11" t="s">
        <v>15</v>
      </c>
      <c r="D11" s="8">
        <v>-390</v>
      </c>
      <c r="F11" s="8"/>
      <c r="G11" s="2"/>
      <c r="H11" s="8">
        <f>H9+D11+F11</f>
        <v>39148.770000000004</v>
      </c>
      <c r="I11" s="8"/>
      <c r="J11" s="8"/>
      <c r="K11" s="8"/>
      <c r="L11" s="2"/>
      <c r="M11" s="2"/>
    </row>
    <row r="12" spans="1:13" x14ac:dyDescent="0.45">
      <c r="A12" s="1">
        <v>9</v>
      </c>
      <c r="B12" s="4">
        <v>45313</v>
      </c>
      <c r="C12" t="s">
        <v>22</v>
      </c>
      <c r="D12" s="8">
        <v>-1206</v>
      </c>
      <c r="E12" s="2"/>
      <c r="F12" s="8"/>
      <c r="G12" s="2"/>
      <c r="H12" s="8">
        <f t="shared" si="0"/>
        <v>37942.770000000004</v>
      </c>
      <c r="I12" s="8"/>
      <c r="J12" s="8"/>
      <c r="K12" s="8"/>
      <c r="L12" s="2"/>
      <c r="M12" s="2"/>
    </row>
    <row r="13" spans="1:13" x14ac:dyDescent="0.45">
      <c r="A13" s="1">
        <v>10</v>
      </c>
      <c r="B13" s="4">
        <v>45327</v>
      </c>
      <c r="C13" t="s">
        <v>13</v>
      </c>
      <c r="D13" s="8">
        <v>-1563</v>
      </c>
      <c r="E13" s="2"/>
      <c r="F13" s="8"/>
      <c r="G13" s="2"/>
      <c r="H13" s="8">
        <f t="shared" si="0"/>
        <v>36379.770000000004</v>
      </c>
      <c r="I13" s="8"/>
      <c r="J13" s="8"/>
      <c r="K13" s="8"/>
      <c r="L13" s="2"/>
      <c r="M13" s="2"/>
    </row>
    <row r="14" spans="1:13" x14ac:dyDescent="0.45">
      <c r="A14" s="1">
        <v>11</v>
      </c>
      <c r="B14" s="4">
        <v>374046</v>
      </c>
      <c r="C14" t="s">
        <v>23</v>
      </c>
      <c r="D14" s="8"/>
      <c r="E14" s="2"/>
      <c r="F14" s="8">
        <v>9936.4</v>
      </c>
      <c r="G14" s="2"/>
      <c r="H14" s="8">
        <f t="shared" si="0"/>
        <v>46316.170000000006</v>
      </c>
      <c r="I14" s="8"/>
      <c r="J14" s="8"/>
      <c r="K14" s="8"/>
      <c r="L14" s="2"/>
      <c r="M14" s="2"/>
    </row>
    <row r="15" spans="1:13" x14ac:dyDescent="0.45">
      <c r="A15" s="1">
        <v>12</v>
      </c>
      <c r="B15" s="4">
        <v>45331</v>
      </c>
      <c r="C15" t="s">
        <v>13</v>
      </c>
      <c r="D15" s="8">
        <v>-7200</v>
      </c>
      <c r="E15" s="2"/>
      <c r="F15" s="8"/>
      <c r="G15" s="2"/>
      <c r="H15" s="8">
        <f t="shared" si="0"/>
        <v>39116.170000000006</v>
      </c>
      <c r="I15" s="8"/>
      <c r="J15" s="8"/>
      <c r="K15" s="8"/>
      <c r="L15" s="2"/>
      <c r="M15" s="2"/>
    </row>
    <row r="16" spans="1:13" x14ac:dyDescent="0.45">
      <c r="A16" s="1">
        <v>13</v>
      </c>
      <c r="B16" s="4">
        <v>45334</v>
      </c>
      <c r="C16" t="s">
        <v>24</v>
      </c>
      <c r="D16" s="8">
        <v>-25000</v>
      </c>
      <c r="F16" s="8"/>
      <c r="G16" s="2"/>
      <c r="H16" s="8">
        <f t="shared" si="0"/>
        <v>14116.170000000006</v>
      </c>
      <c r="I16" s="8"/>
      <c r="J16" s="8"/>
      <c r="K16" s="8">
        <v>25000</v>
      </c>
      <c r="L16" s="2"/>
      <c r="M16" s="2"/>
    </row>
    <row r="17" spans="1:13" x14ac:dyDescent="0.45">
      <c r="A17" s="1">
        <v>14</v>
      </c>
      <c r="B17" s="4">
        <v>45334</v>
      </c>
      <c r="C17" t="s">
        <v>25</v>
      </c>
      <c r="D17" s="8"/>
      <c r="E17" s="2"/>
      <c r="F17" s="8">
        <v>7452.42</v>
      </c>
      <c r="G17" s="2"/>
      <c r="H17" s="8">
        <f t="shared" si="0"/>
        <v>21568.590000000004</v>
      </c>
      <c r="I17" s="8"/>
      <c r="J17" s="8"/>
      <c r="K17" s="8"/>
      <c r="L17" s="2"/>
      <c r="M17" s="2"/>
    </row>
    <row r="18" spans="1:13" x14ac:dyDescent="0.45">
      <c r="A18" s="1">
        <v>15</v>
      </c>
      <c r="B18" s="4">
        <v>45345</v>
      </c>
      <c r="C18" t="s">
        <v>33</v>
      </c>
      <c r="D18" s="8"/>
      <c r="E18" s="2"/>
      <c r="F18" s="8"/>
      <c r="G18" s="2"/>
      <c r="H18" s="8">
        <f t="shared" si="0"/>
        <v>21568.590000000004</v>
      </c>
      <c r="I18" s="8"/>
      <c r="J18" s="8"/>
      <c r="K18" s="8">
        <v>1866527</v>
      </c>
      <c r="L18" s="2"/>
      <c r="M18" s="2"/>
    </row>
    <row r="19" spans="1:13" x14ac:dyDescent="0.45">
      <c r="A19" s="1">
        <v>16</v>
      </c>
      <c r="B19" s="4">
        <v>45394</v>
      </c>
      <c r="C19" t="s">
        <v>6</v>
      </c>
      <c r="D19" s="8">
        <v>-1030</v>
      </c>
      <c r="E19" s="2"/>
      <c r="F19" s="8"/>
      <c r="G19" s="2"/>
      <c r="H19" s="8">
        <f t="shared" si="0"/>
        <v>20538.590000000004</v>
      </c>
      <c r="I19" s="8"/>
      <c r="J19" s="8"/>
      <c r="K19" s="8"/>
      <c r="L19" s="2"/>
      <c r="M19" s="2"/>
    </row>
    <row r="20" spans="1:13" x14ac:dyDescent="0.45">
      <c r="A20" s="1">
        <v>17</v>
      </c>
      <c r="B20" s="4">
        <v>45468</v>
      </c>
      <c r="C20" t="s">
        <v>8</v>
      </c>
      <c r="D20" s="8">
        <v>-995</v>
      </c>
      <c r="E20" s="2"/>
      <c r="F20" s="8"/>
      <c r="G20" s="2"/>
      <c r="H20" s="8">
        <f t="shared" si="0"/>
        <v>19543.590000000004</v>
      </c>
      <c r="I20" s="8"/>
      <c r="J20" s="8"/>
      <c r="K20" s="8"/>
      <c r="L20" s="2"/>
      <c r="M20" s="2"/>
    </row>
    <row r="21" spans="1:13" x14ac:dyDescent="0.45">
      <c r="A21" s="1">
        <v>18</v>
      </c>
      <c r="B21" s="4">
        <v>45468</v>
      </c>
      <c r="C21" t="s">
        <v>8</v>
      </c>
      <c r="D21" s="8">
        <v>-995</v>
      </c>
      <c r="E21" s="2"/>
      <c r="F21" s="8"/>
      <c r="G21" s="2"/>
      <c r="H21" s="8">
        <f t="shared" si="0"/>
        <v>18548.590000000004</v>
      </c>
      <c r="I21" s="8"/>
      <c r="J21" s="8"/>
      <c r="K21" s="8"/>
      <c r="L21" s="2"/>
      <c r="M21" s="2"/>
    </row>
    <row r="22" spans="1:13" x14ac:dyDescent="0.45">
      <c r="A22" s="1">
        <v>19</v>
      </c>
      <c r="B22" s="4">
        <v>45468</v>
      </c>
      <c r="C22" t="s">
        <v>8</v>
      </c>
      <c r="D22" s="8">
        <v>-995</v>
      </c>
      <c r="E22" s="2"/>
      <c r="F22" s="8"/>
      <c r="G22" s="2"/>
      <c r="H22" s="8">
        <f t="shared" si="0"/>
        <v>17553.590000000004</v>
      </c>
      <c r="I22" s="8"/>
      <c r="J22" s="8"/>
      <c r="K22" s="8"/>
      <c r="L22" s="2"/>
      <c r="M22" s="2"/>
    </row>
    <row r="23" spans="1:13" x14ac:dyDescent="0.45">
      <c r="A23" s="1">
        <v>20</v>
      </c>
      <c r="B23" s="4">
        <v>45468</v>
      </c>
      <c r="C23" t="s">
        <v>8</v>
      </c>
      <c r="D23" s="8">
        <v>-995</v>
      </c>
      <c r="E23" s="2"/>
      <c r="F23" s="8"/>
      <c r="G23" s="2"/>
      <c r="H23" s="8">
        <f t="shared" si="0"/>
        <v>16558.590000000004</v>
      </c>
      <c r="I23" s="8"/>
      <c r="J23" s="8"/>
      <c r="K23" s="8"/>
      <c r="L23" s="2"/>
      <c r="M23" s="2"/>
    </row>
    <row r="24" spans="1:13" x14ac:dyDescent="0.45">
      <c r="A24" s="1">
        <v>21</v>
      </c>
      <c r="B24" s="4">
        <v>45468</v>
      </c>
      <c r="C24" t="s">
        <v>8</v>
      </c>
      <c r="D24" s="8">
        <v>-995</v>
      </c>
      <c r="E24" s="2"/>
      <c r="F24" s="8"/>
      <c r="G24" s="2"/>
      <c r="H24" s="8">
        <f t="shared" si="0"/>
        <v>15563.590000000004</v>
      </c>
      <c r="I24" s="8"/>
      <c r="J24" s="8"/>
      <c r="K24" s="8"/>
      <c r="L24" s="2"/>
      <c r="M24" s="2"/>
    </row>
    <row r="25" spans="1:13" x14ac:dyDescent="0.45">
      <c r="A25" s="1">
        <v>22</v>
      </c>
      <c r="B25" s="4">
        <v>45473</v>
      </c>
      <c r="C25" t="s">
        <v>30</v>
      </c>
      <c r="D25" s="8"/>
      <c r="E25" s="2"/>
      <c r="F25" s="8"/>
      <c r="G25" s="2"/>
      <c r="H25" s="8"/>
      <c r="I25" s="8"/>
      <c r="J25" s="8"/>
      <c r="K25" s="8">
        <v>13620.74</v>
      </c>
      <c r="L25" s="2"/>
      <c r="M25" s="2"/>
    </row>
    <row r="26" spans="1:13" x14ac:dyDescent="0.45">
      <c r="B26" s="4"/>
      <c r="D26" s="8"/>
      <c r="E26" s="2"/>
      <c r="F26" s="8"/>
      <c r="G26" s="2"/>
      <c r="H26" s="8"/>
      <c r="I26" s="8"/>
      <c r="J26" s="8"/>
      <c r="K26" s="8"/>
      <c r="L26" s="2"/>
      <c r="M26" s="2"/>
    </row>
    <row r="27" spans="1:13" x14ac:dyDescent="0.45">
      <c r="B27" s="4"/>
      <c r="C27" s="10" t="s">
        <v>5</v>
      </c>
      <c r="D27" s="11">
        <f>SUM(D4:D26)</f>
        <v>-84914</v>
      </c>
      <c r="E27" s="12"/>
      <c r="F27" s="11">
        <f>SUM(F4:F26)</f>
        <v>17632.82</v>
      </c>
      <c r="G27" s="12"/>
      <c r="H27" s="11">
        <f>H3+D27+F27</f>
        <v>15563.590000000004</v>
      </c>
      <c r="I27" s="11"/>
      <c r="J27" s="11">
        <f>SUM(J3:J26)</f>
        <v>2028.6599999999999</v>
      </c>
      <c r="K27" s="11">
        <f>SUM(K3:K26)</f>
        <v>1905147.74</v>
      </c>
      <c r="L27" s="12"/>
      <c r="M27" s="12">
        <f>H27+J27+K27</f>
        <v>1922739.99</v>
      </c>
    </row>
    <row r="28" spans="1:13" ht="14.65" thickBot="1" x14ac:dyDescent="0.5">
      <c r="B28" s="4">
        <v>45107</v>
      </c>
      <c r="C28" t="s">
        <v>32</v>
      </c>
      <c r="D28" s="6"/>
      <c r="F28" s="8"/>
      <c r="G28" s="2"/>
      <c r="H28" s="8">
        <f t="shared" ref="H28" si="1">H27+D28+F28</f>
        <v>15563.590000000004</v>
      </c>
      <c r="I28" s="8"/>
      <c r="J28" s="8">
        <f>J27</f>
        <v>2028.6599999999999</v>
      </c>
      <c r="K28" s="8">
        <f>K27</f>
        <v>1905147.74</v>
      </c>
      <c r="L28" s="2"/>
      <c r="M28" s="2"/>
    </row>
    <row r="29" spans="1:13" ht="14.65" thickBot="1" x14ac:dyDescent="0.5">
      <c r="C29" t="s">
        <v>31</v>
      </c>
      <c r="D29" s="6"/>
      <c r="F29" s="6"/>
      <c r="H29" s="8"/>
      <c r="I29" s="8"/>
      <c r="J29" s="8"/>
      <c r="K29" s="8"/>
      <c r="L29" s="2"/>
      <c r="M29" s="9">
        <f>H28+J28+K28-K18</f>
        <v>56212.989999999991</v>
      </c>
    </row>
    <row r="30" spans="1:13" ht="14.65" thickTop="1" x14ac:dyDescent="0.45">
      <c r="D30" s="6"/>
      <c r="F30" s="6"/>
      <c r="H30" s="8"/>
      <c r="I30" s="8"/>
      <c r="J30" s="8"/>
      <c r="K30" s="8"/>
      <c r="L30" s="2"/>
      <c r="M30" s="2"/>
    </row>
    <row r="31" spans="1:13" x14ac:dyDescent="0.45">
      <c r="C31" t="s">
        <v>9</v>
      </c>
      <c r="D31" s="6"/>
      <c r="F31" s="6"/>
      <c r="H31" s="6"/>
      <c r="I31" s="6"/>
      <c r="J31" s="6"/>
      <c r="K31" s="6"/>
    </row>
    <row r="32" spans="1:13" ht="14.65" thickBot="1" x14ac:dyDescent="0.5">
      <c r="A32" s="13"/>
      <c r="B32" s="14"/>
      <c r="C32" s="15" t="s">
        <v>7</v>
      </c>
      <c r="D32" s="16">
        <v>-100</v>
      </c>
      <c r="E32" s="15"/>
      <c r="F32" s="17"/>
      <c r="G32" s="15"/>
      <c r="H32" s="17"/>
      <c r="I32" s="17"/>
      <c r="J32" s="17"/>
      <c r="K32" s="17"/>
      <c r="L32" s="15"/>
      <c r="M32" s="15"/>
    </row>
    <row r="33" spans="2:3" ht="14.65" thickTop="1" x14ac:dyDescent="0.45">
      <c r="B33" s="3" t="s">
        <v>17</v>
      </c>
      <c r="C33" t="s">
        <v>18</v>
      </c>
    </row>
    <row r="34" spans="2:3" x14ac:dyDescent="0.45">
      <c r="C34" t="s">
        <v>19</v>
      </c>
    </row>
    <row r="35" spans="2:3" x14ac:dyDescent="0.45">
      <c r="B35" s="3" t="s">
        <v>34</v>
      </c>
      <c r="C35" t="s">
        <v>36</v>
      </c>
    </row>
    <row r="36" spans="2:3" x14ac:dyDescent="0.45">
      <c r="C36" t="s">
        <v>35</v>
      </c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2024-07-09T08:23:40Z</cp:lastPrinted>
  <dcterms:created xsi:type="dcterms:W3CDTF">2021-07-25T09:17:19Z</dcterms:created>
  <dcterms:modified xsi:type="dcterms:W3CDTF">2024-07-10T13:24:06Z</dcterms:modified>
</cp:coreProperties>
</file>