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Vägsamfälligheten\"/>
    </mc:Choice>
  </mc:AlternateContent>
  <xr:revisionPtr revIDLastSave="0" documentId="8_{A158CED7-FA5B-4F98-AB72-4DC09F85EC6D}" xr6:coauthVersionLast="47" xr6:coauthVersionMax="47" xr10:uidLastSave="{00000000-0000-0000-0000-000000000000}"/>
  <bookViews>
    <workbookView xWindow="368" yWindow="368" windowWidth="20069" windowHeight="13822" xr2:uid="{D1728DBE-1738-44D2-AE15-BF67BF3F0DF0}"/>
  </bookViews>
  <sheets>
    <sheet name="Blad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" i="1" l="1"/>
  <c r="K35" i="1"/>
  <c r="K36" i="1" s="1"/>
  <c r="F35" i="1"/>
  <c r="D35" i="1"/>
  <c r="H4" i="1"/>
  <c r="H5" i="1" s="1"/>
  <c r="H6" i="1" s="1"/>
  <c r="H7" i="1" s="1"/>
  <c r="H8" i="1" s="1"/>
  <c r="H9" i="1" s="1"/>
  <c r="H10" i="1" s="1"/>
  <c r="H11" i="1" s="1"/>
  <c r="J35" i="1"/>
  <c r="J36" i="1" s="1"/>
  <c r="H12" i="1" l="1"/>
  <c r="H13" i="1" s="1"/>
  <c r="H14" i="1" s="1"/>
  <c r="H15" i="1" s="1"/>
  <c r="H16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/>
  <c r="M35" i="1" s="1"/>
  <c r="H36" i="1" l="1"/>
  <c r="M37" i="1" s="1"/>
</calcChain>
</file>

<file path=xl/sharedStrings.xml><?xml version="1.0" encoding="utf-8"?>
<sst xmlns="http://schemas.openxmlformats.org/spreadsheetml/2006/main" count="49" uniqueCount="44">
  <si>
    <t>Text</t>
  </si>
  <si>
    <t>Kostnad</t>
  </si>
  <si>
    <t>Intäkt</t>
  </si>
  <si>
    <t>Ing balans</t>
  </si>
  <si>
    <t>Bankkonto</t>
  </si>
  <si>
    <t>Summa</t>
  </si>
  <si>
    <t>Årsavgift REV</t>
  </si>
  <si>
    <t>Årsavgift Yngsjö IF</t>
  </si>
  <si>
    <t>Ver</t>
  </si>
  <si>
    <t>Datum</t>
  </si>
  <si>
    <t>Snöröjning</t>
  </si>
  <si>
    <t>Bidrag kommunen</t>
  </si>
  <si>
    <t>Placerings</t>
  </si>
  <si>
    <t>konto</t>
  </si>
  <si>
    <t>Ränta Placeringskonto</t>
  </si>
  <si>
    <t xml:space="preserve">Utgående Saldo </t>
  </si>
  <si>
    <t>Kantklippning</t>
  </si>
  <si>
    <t>Lokalhyra årsmöte</t>
  </si>
  <si>
    <t>Kontorsmtrl</t>
  </si>
  <si>
    <t>TRV utbetalning särkilt bidrag ny beläggning</t>
  </si>
  <si>
    <t>Överfört eget placeringskonto</t>
  </si>
  <si>
    <t>Faktura Ny vägbelägning Skanska</t>
  </si>
  <si>
    <t>Slutbesiktningskostnad</t>
  </si>
  <si>
    <t>Besikningskostnad</t>
  </si>
  <si>
    <t>Ersättning besiktningskostnad Skanska</t>
  </si>
  <si>
    <t>Bangavgifter</t>
  </si>
  <si>
    <t>Ers kostnader för kontroll vägbeläggning</t>
  </si>
  <si>
    <t xml:space="preserve">Ersättning från EON elarbeten sisa av väg </t>
  </si>
  <si>
    <t>Överfört till Placeringskonto</t>
  </si>
  <si>
    <t xml:space="preserve">Tippaggift </t>
  </si>
  <si>
    <t>Kostnad extra årsmöte</t>
  </si>
  <si>
    <t>Felaktig inbetalning</t>
  </si>
  <si>
    <t xml:space="preserve">Styrelsearvoden </t>
  </si>
  <si>
    <t>Styrelsearvoden 4 st á 995</t>
  </si>
  <si>
    <t>Räkenskaper för Yngsjö Havsbads Vägsamfällighet 2024-2025</t>
  </si>
  <si>
    <t>29-32</t>
  </si>
  <si>
    <t>Ränta Collectorbank</t>
  </si>
  <si>
    <t xml:space="preserve">Årets vinst </t>
  </si>
  <si>
    <t>Collector</t>
  </si>
  <si>
    <t>Bank</t>
  </si>
  <si>
    <t>Upplupna ej bokförda kostnader Revisionsarvode</t>
  </si>
  <si>
    <t>Bidrag kommunen besiktningskostnad</t>
  </si>
  <si>
    <t>Utbetalning TRV besiktningskostnad</t>
  </si>
  <si>
    <t xml:space="preserve">Bidrag TRV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</si>
</sst>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2" fillId="0" borderId="1" xfId="0" applyFont="1" applyBorder="1"/>
    <xf numFmtId="164" fontId="2" fillId="0" borderId="0" xfId="0" applyNumberFormat="1" applyFont="1" applyAlignment="1">
      <alignment horizontal="left" vertical="center"/>
    </xf>
    <xf numFmtId="4" fontId="2" fillId="0" borderId="1" xfId="0" applyNumberFormat="1" applyFont="1" applyBorder="1"/>
    <xf numFmtId="4" fontId="2" fillId="0" borderId="0" xfId="0" applyNumberFormat="1" applyFont="1"/>
    <xf numFmtId="2" fontId="2" fillId="0" borderId="1" xfId="0" applyNumberFormat="1" applyFont="1" applyBorder="1"/>
    <xf numFmtId="1" fontId="2" fillId="0" borderId="0" xfId="0" applyNumberFormat="1" applyFont="1" applyAlignment="1">
      <alignment horizontal="center"/>
    </xf>
    <xf numFmtId="0" fontId="2" fillId="0" borderId="3" xfId="0" applyFont="1" applyBorder="1"/>
    <xf numFmtId="4" fontId="2" fillId="0" borderId="4" xfId="0" applyNumberFormat="1" applyFont="1" applyBorder="1"/>
    <xf numFmtId="4" fontId="2" fillId="0" borderId="3" xfId="0" applyNumberFormat="1" applyFont="1" applyBorder="1"/>
    <xf numFmtId="4" fontId="2" fillId="0" borderId="2" xfId="0" applyNumberFormat="1" applyFont="1" applyBorder="1"/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16274-5C89-4E90-AA1C-344DD7AB6E9F}">
  <dimension ref="A1:M39"/>
  <sheetViews>
    <sheetView tabSelected="1" zoomScale="90" zoomScaleNormal="90" workbookViewId="0">
      <selection activeCell="C16" sqref="C16"/>
    </sheetView>
  </sheetViews>
  <sheetFormatPr defaultRowHeight="14.25" x14ac:dyDescent="0.45"/>
  <cols>
    <col min="1" max="1" width="5.59765625" style="1" customWidth="1"/>
    <col min="2" max="2" width="12.59765625" style="2" customWidth="1"/>
    <col min="3" max="3" width="40.59765625" customWidth="1"/>
    <col min="4" max="4" width="11.73046875" bestFit="1" customWidth="1"/>
    <col min="5" max="5" width="4.59765625" customWidth="1"/>
    <col min="6" max="6" width="11.1328125" bestFit="1" customWidth="1"/>
    <col min="7" max="7" width="3.59765625" customWidth="1"/>
    <col min="8" max="8" width="12.59765625" customWidth="1"/>
    <col min="9" max="9" width="3.59765625" customWidth="1"/>
    <col min="10" max="10" width="8.59765625" customWidth="1"/>
    <col min="11" max="11" width="12.59765625" customWidth="1"/>
    <col min="12" max="12" width="3.59765625" customWidth="1"/>
    <col min="13" max="13" width="12.59765625" customWidth="1"/>
  </cols>
  <sheetData>
    <row r="1" spans="1:13" x14ac:dyDescent="0.45">
      <c r="B1" s="16" t="s">
        <v>34</v>
      </c>
      <c r="J1" t="s">
        <v>38</v>
      </c>
      <c r="K1" t="s">
        <v>12</v>
      </c>
    </row>
    <row r="2" spans="1:13" x14ac:dyDescent="0.45">
      <c r="A2" s="3" t="s">
        <v>8</v>
      </c>
      <c r="B2" s="4" t="s">
        <v>9</v>
      </c>
      <c r="C2" s="5" t="s">
        <v>0</v>
      </c>
      <c r="D2" s="6" t="s">
        <v>1</v>
      </c>
      <c r="E2" s="5"/>
      <c r="F2" s="6" t="s">
        <v>2</v>
      </c>
      <c r="G2" s="5"/>
      <c r="H2" s="5" t="s">
        <v>4</v>
      </c>
      <c r="I2" s="5"/>
      <c r="J2" s="5" t="s">
        <v>39</v>
      </c>
      <c r="K2" s="5" t="s">
        <v>13</v>
      </c>
      <c r="L2" s="5"/>
      <c r="M2" s="5" t="s">
        <v>5</v>
      </c>
    </row>
    <row r="3" spans="1:13" x14ac:dyDescent="0.45">
      <c r="A3" s="3"/>
      <c r="B3" s="7">
        <v>45473</v>
      </c>
      <c r="C3" s="5" t="s">
        <v>3</v>
      </c>
      <c r="D3" s="6"/>
      <c r="E3" s="5"/>
      <c r="F3" s="6"/>
      <c r="G3" s="5"/>
      <c r="H3" s="8">
        <v>15563.59</v>
      </c>
      <c r="I3" s="8"/>
      <c r="J3" s="8">
        <v>2028.66</v>
      </c>
      <c r="K3" s="8">
        <v>1891527</v>
      </c>
      <c r="L3" s="9"/>
      <c r="M3" s="9">
        <f>H3+J3+K3</f>
        <v>1909119.25</v>
      </c>
    </row>
    <row r="4" spans="1:13" x14ac:dyDescent="0.45">
      <c r="A4" s="3">
        <v>1</v>
      </c>
      <c r="B4" s="7">
        <v>45482</v>
      </c>
      <c r="C4" s="5" t="s">
        <v>7</v>
      </c>
      <c r="D4" s="10">
        <v>-100</v>
      </c>
      <c r="E4" s="5"/>
      <c r="F4" s="6"/>
      <c r="G4" s="5"/>
      <c r="H4" s="8">
        <f>H3+D4+F4</f>
        <v>15463.59</v>
      </c>
      <c r="I4" s="8"/>
      <c r="J4" s="8"/>
      <c r="K4" s="8"/>
      <c r="L4" s="9"/>
      <c r="M4" s="9"/>
    </row>
    <row r="5" spans="1:13" x14ac:dyDescent="0.45">
      <c r="A5" s="3">
        <v>2</v>
      </c>
      <c r="B5" s="7">
        <v>45503</v>
      </c>
      <c r="C5" s="5" t="s">
        <v>16</v>
      </c>
      <c r="D5" s="10">
        <v>-1563</v>
      </c>
      <c r="E5" s="5"/>
      <c r="F5" s="6"/>
      <c r="G5" s="5"/>
      <c r="H5" s="8">
        <f t="shared" ref="H5:H34" si="0">H4+D5+F5</f>
        <v>13900.59</v>
      </c>
      <c r="I5" s="8"/>
      <c r="J5" s="8"/>
      <c r="K5" s="8"/>
      <c r="L5" s="9"/>
      <c r="M5" s="9"/>
    </row>
    <row r="6" spans="1:13" x14ac:dyDescent="0.45">
      <c r="A6" s="3">
        <v>3</v>
      </c>
      <c r="B6" s="7">
        <v>45503</v>
      </c>
      <c r="C6" s="5" t="s">
        <v>17</v>
      </c>
      <c r="D6" s="10">
        <v>-300</v>
      </c>
      <c r="E6" s="5"/>
      <c r="F6" s="6"/>
      <c r="G6" s="5"/>
      <c r="H6" s="8">
        <f t="shared" si="0"/>
        <v>13600.59</v>
      </c>
      <c r="I6" s="8"/>
      <c r="J6" s="8"/>
      <c r="K6" s="8"/>
      <c r="L6" s="9"/>
      <c r="M6" s="9"/>
    </row>
    <row r="7" spans="1:13" x14ac:dyDescent="0.45">
      <c r="A7" s="3">
        <v>4</v>
      </c>
      <c r="B7" s="7">
        <v>45558</v>
      </c>
      <c r="C7" s="5" t="s">
        <v>18</v>
      </c>
      <c r="D7" s="8">
        <v>-249</v>
      </c>
      <c r="E7" s="9"/>
      <c r="F7" s="8"/>
      <c r="G7" s="9"/>
      <c r="H7" s="8">
        <f t="shared" si="0"/>
        <v>13351.59</v>
      </c>
      <c r="I7" s="8"/>
      <c r="J7" s="8"/>
      <c r="K7" s="8"/>
      <c r="L7" s="9"/>
      <c r="M7" s="9"/>
    </row>
    <row r="8" spans="1:13" x14ac:dyDescent="0.45">
      <c r="A8" s="3">
        <v>5</v>
      </c>
      <c r="B8" s="7">
        <v>45593</v>
      </c>
      <c r="C8" s="5" t="s">
        <v>19</v>
      </c>
      <c r="D8" s="8"/>
      <c r="E8" s="9"/>
      <c r="F8" s="8">
        <v>1244351</v>
      </c>
      <c r="G8" s="9"/>
      <c r="H8" s="8">
        <f t="shared" si="0"/>
        <v>1257702.5900000001</v>
      </c>
      <c r="I8" s="8"/>
      <c r="J8" s="8"/>
      <c r="K8" s="8"/>
      <c r="L8" s="9"/>
      <c r="M8" s="9"/>
    </row>
    <row r="9" spans="1:13" x14ac:dyDescent="0.45">
      <c r="A9" s="3">
        <v>6</v>
      </c>
      <c r="B9" s="7">
        <v>45594</v>
      </c>
      <c r="C9" s="5" t="s">
        <v>42</v>
      </c>
      <c r="D9" s="8"/>
      <c r="E9" s="9"/>
      <c r="F9" s="8">
        <v>11677.5</v>
      </c>
      <c r="G9" s="9"/>
      <c r="H9" s="8">
        <f t="shared" si="0"/>
        <v>1269380.0900000001</v>
      </c>
      <c r="I9" s="8"/>
      <c r="J9" s="8"/>
      <c r="K9" s="8"/>
      <c r="L9" s="9"/>
      <c r="M9" s="9"/>
    </row>
    <row r="10" spans="1:13" x14ac:dyDescent="0.45">
      <c r="A10" s="11">
        <v>7</v>
      </c>
      <c r="B10" s="7">
        <v>45603</v>
      </c>
      <c r="C10" s="5" t="s">
        <v>20</v>
      </c>
      <c r="D10" s="8"/>
      <c r="E10" s="9"/>
      <c r="F10" s="8">
        <v>1866527</v>
      </c>
      <c r="G10" s="9"/>
      <c r="H10" s="8">
        <f t="shared" si="0"/>
        <v>3135907.09</v>
      </c>
      <c r="I10" s="8"/>
      <c r="J10" s="8"/>
      <c r="K10" s="8">
        <v>-1866527.5</v>
      </c>
      <c r="L10" s="9"/>
      <c r="M10" s="9"/>
    </row>
    <row r="11" spans="1:13" x14ac:dyDescent="0.45">
      <c r="A11" s="3">
        <v>8</v>
      </c>
      <c r="B11" s="7">
        <v>45603</v>
      </c>
      <c r="C11" s="5" t="s">
        <v>21</v>
      </c>
      <c r="D11" s="8">
        <v>-3110877.5</v>
      </c>
      <c r="E11" s="5"/>
      <c r="F11" s="8"/>
      <c r="G11" s="9"/>
      <c r="H11" s="8">
        <f>H10+D11+F11</f>
        <v>25029.589999999851</v>
      </c>
      <c r="I11" s="8"/>
      <c r="J11" s="8"/>
      <c r="K11" s="8"/>
      <c r="L11" s="9"/>
      <c r="M11" s="9"/>
    </row>
    <row r="12" spans="1:13" x14ac:dyDescent="0.45">
      <c r="A12" s="3">
        <v>9</v>
      </c>
      <c r="B12" s="7">
        <v>45608</v>
      </c>
      <c r="C12" s="5" t="s">
        <v>20</v>
      </c>
      <c r="D12" s="8"/>
      <c r="E12" s="9"/>
      <c r="F12" s="8">
        <v>5000</v>
      </c>
      <c r="G12" s="9"/>
      <c r="H12" s="8">
        <f t="shared" si="0"/>
        <v>30029.589999999851</v>
      </c>
      <c r="I12" s="8"/>
      <c r="J12" s="8"/>
      <c r="K12" s="8">
        <v>-5000</v>
      </c>
      <c r="L12" s="9"/>
      <c r="M12" s="9"/>
    </row>
    <row r="13" spans="1:13" x14ac:dyDescent="0.45">
      <c r="A13" s="3">
        <v>10</v>
      </c>
      <c r="B13" s="7">
        <v>45611</v>
      </c>
      <c r="C13" s="5" t="s">
        <v>22</v>
      </c>
      <c r="D13" s="8">
        <v>-28921.25</v>
      </c>
      <c r="E13" s="9"/>
      <c r="F13" s="8"/>
      <c r="G13" s="9"/>
      <c r="H13" s="8">
        <f t="shared" si="0"/>
        <v>1108.339999999851</v>
      </c>
      <c r="I13" s="8"/>
      <c r="J13" s="8"/>
      <c r="K13" s="8"/>
      <c r="L13" s="9"/>
      <c r="M13" s="9"/>
    </row>
    <row r="14" spans="1:13" x14ac:dyDescent="0.45">
      <c r="A14" s="3">
        <v>11</v>
      </c>
      <c r="B14" s="7">
        <v>45631</v>
      </c>
      <c r="C14" s="5" t="s">
        <v>20</v>
      </c>
      <c r="D14" s="8"/>
      <c r="E14" s="9"/>
      <c r="F14" s="8">
        <v>10000</v>
      </c>
      <c r="G14" s="9"/>
      <c r="H14" s="8">
        <f t="shared" si="0"/>
        <v>11108.339999999851</v>
      </c>
      <c r="I14" s="8"/>
      <c r="J14" s="8"/>
      <c r="K14" s="8">
        <v>-10000</v>
      </c>
      <c r="L14" s="9"/>
      <c r="M14" s="9"/>
    </row>
    <row r="15" spans="1:13" x14ac:dyDescent="0.45">
      <c r="A15" s="11">
        <v>12</v>
      </c>
      <c r="B15" s="7">
        <v>45639</v>
      </c>
      <c r="C15" s="5" t="s">
        <v>23</v>
      </c>
      <c r="D15" s="8">
        <v>-5290</v>
      </c>
      <c r="E15" s="9"/>
      <c r="F15" s="8"/>
      <c r="G15" s="9"/>
      <c r="H15" s="8">
        <f t="shared" si="0"/>
        <v>5818.339999999851</v>
      </c>
      <c r="I15" s="8"/>
      <c r="J15" s="8"/>
      <c r="K15" s="8"/>
      <c r="L15" s="9"/>
      <c r="M15" s="9"/>
    </row>
    <row r="16" spans="1:13" x14ac:dyDescent="0.45">
      <c r="A16" s="3">
        <v>13</v>
      </c>
      <c r="B16" s="7">
        <v>45646</v>
      </c>
      <c r="C16" s="5" t="s">
        <v>41</v>
      </c>
      <c r="D16" s="8"/>
      <c r="E16" s="5"/>
      <c r="F16" s="8">
        <v>17352</v>
      </c>
      <c r="G16" s="9"/>
      <c r="H16" s="8">
        <f t="shared" si="0"/>
        <v>23170.339999999851</v>
      </c>
      <c r="I16" s="8"/>
      <c r="J16" s="8"/>
      <c r="K16" s="8"/>
      <c r="L16" s="9"/>
      <c r="M16" s="9"/>
    </row>
    <row r="17" spans="1:13" x14ac:dyDescent="0.45">
      <c r="A17" s="3">
        <v>14</v>
      </c>
      <c r="B17" s="7">
        <v>45656</v>
      </c>
      <c r="C17" s="5" t="s">
        <v>14</v>
      </c>
      <c r="D17" s="8"/>
      <c r="E17" s="5"/>
      <c r="F17" s="8"/>
      <c r="G17" s="9"/>
      <c r="H17" s="8"/>
      <c r="I17" s="8"/>
      <c r="J17" s="8"/>
      <c r="K17" s="8">
        <v>25069.1</v>
      </c>
      <c r="L17" s="9"/>
      <c r="M17" s="9"/>
    </row>
    <row r="18" spans="1:13" x14ac:dyDescent="0.45">
      <c r="A18" s="3">
        <v>15</v>
      </c>
      <c r="B18" s="7">
        <v>45656</v>
      </c>
      <c r="C18" s="5" t="s">
        <v>36</v>
      </c>
      <c r="D18" s="8"/>
      <c r="E18" s="5"/>
      <c r="F18" s="8"/>
      <c r="G18" s="9"/>
      <c r="H18" s="8"/>
      <c r="I18" s="8"/>
      <c r="J18" s="8">
        <v>75</v>
      </c>
      <c r="K18" s="8"/>
      <c r="L18" s="9"/>
      <c r="M18" s="9"/>
    </row>
    <row r="19" spans="1:13" x14ac:dyDescent="0.45">
      <c r="A19" s="3">
        <v>16</v>
      </c>
      <c r="B19" s="7">
        <v>45660</v>
      </c>
      <c r="C19" s="5" t="s">
        <v>24</v>
      </c>
      <c r="D19" s="8"/>
      <c r="E19" s="9"/>
      <c r="F19" s="8">
        <v>5290</v>
      </c>
      <c r="G19" s="9"/>
      <c r="H19" s="8">
        <f>H16+D19+F19</f>
        <v>28460.339999999851</v>
      </c>
      <c r="I19" s="8"/>
      <c r="J19" s="8"/>
      <c r="K19" s="8"/>
      <c r="L19" s="9"/>
      <c r="M19" s="9"/>
    </row>
    <row r="20" spans="1:13" x14ac:dyDescent="0.45">
      <c r="A20" s="3">
        <v>17</v>
      </c>
      <c r="B20" s="7">
        <v>45677</v>
      </c>
      <c r="C20" s="5" t="s">
        <v>25</v>
      </c>
      <c r="D20" s="8">
        <v>-1403</v>
      </c>
      <c r="E20" s="9"/>
      <c r="F20" s="8"/>
      <c r="G20" s="9"/>
      <c r="H20" s="8">
        <f t="shared" si="0"/>
        <v>27057.339999999851</v>
      </c>
      <c r="I20" s="8"/>
      <c r="J20" s="8"/>
      <c r="K20" s="8"/>
      <c r="L20" s="9"/>
      <c r="M20" s="9"/>
    </row>
    <row r="21" spans="1:13" x14ac:dyDescent="0.45">
      <c r="A21" s="3">
        <v>17</v>
      </c>
      <c r="B21" s="7">
        <v>45691</v>
      </c>
      <c r="C21" s="5" t="s">
        <v>26</v>
      </c>
      <c r="D21" s="8">
        <v>-2940</v>
      </c>
      <c r="E21" s="9"/>
      <c r="F21" s="8"/>
      <c r="G21" s="9"/>
      <c r="H21" s="8">
        <f t="shared" si="0"/>
        <v>24117.339999999851</v>
      </c>
      <c r="I21" s="8"/>
      <c r="J21" s="8"/>
      <c r="K21" s="8"/>
      <c r="L21" s="9"/>
      <c r="M21" s="9"/>
    </row>
    <row r="22" spans="1:13" x14ac:dyDescent="0.45">
      <c r="A22" s="3">
        <v>18</v>
      </c>
      <c r="B22" s="7">
        <v>45691</v>
      </c>
      <c r="C22" s="5" t="s">
        <v>10</v>
      </c>
      <c r="D22" s="8">
        <v>-3125</v>
      </c>
      <c r="E22" s="9"/>
      <c r="F22" s="8"/>
      <c r="G22" s="9"/>
      <c r="H22" s="8">
        <f t="shared" si="0"/>
        <v>20992.339999999851</v>
      </c>
      <c r="I22" s="8"/>
      <c r="J22" s="8"/>
      <c r="K22" s="8"/>
      <c r="L22" s="9"/>
      <c r="M22" s="9"/>
    </row>
    <row r="23" spans="1:13" x14ac:dyDescent="0.45">
      <c r="A23" s="3">
        <v>10</v>
      </c>
      <c r="B23" s="7">
        <v>45700</v>
      </c>
      <c r="C23" s="5" t="s">
        <v>43</v>
      </c>
      <c r="D23" s="8"/>
      <c r="E23" s="9"/>
      <c r="F23" s="8">
        <v>7049.24</v>
      </c>
      <c r="G23" s="9"/>
      <c r="H23" s="8">
        <f t="shared" si="0"/>
        <v>28041.579999999849</v>
      </c>
      <c r="I23" s="8"/>
      <c r="J23" s="8"/>
      <c r="K23" s="8"/>
      <c r="L23" s="9"/>
      <c r="M23" s="9"/>
    </row>
    <row r="24" spans="1:13" x14ac:dyDescent="0.45">
      <c r="A24" s="3">
        <v>20</v>
      </c>
      <c r="B24" s="7">
        <v>45715</v>
      </c>
      <c r="C24" s="5" t="s">
        <v>11</v>
      </c>
      <c r="D24" s="8"/>
      <c r="E24" s="9"/>
      <c r="F24" s="8">
        <v>16447.900000000001</v>
      </c>
      <c r="G24" s="9"/>
      <c r="H24" s="8">
        <f t="shared" si="0"/>
        <v>44489.47999999985</v>
      </c>
      <c r="I24" s="8"/>
      <c r="J24" s="8"/>
      <c r="K24" s="8"/>
      <c r="L24" s="9"/>
      <c r="M24" s="9"/>
    </row>
    <row r="25" spans="1:13" x14ac:dyDescent="0.45">
      <c r="A25" s="3">
        <v>21</v>
      </c>
      <c r="B25" s="7">
        <v>45751</v>
      </c>
      <c r="C25" s="5" t="s">
        <v>27</v>
      </c>
      <c r="D25" s="8"/>
      <c r="E25" s="9"/>
      <c r="F25" s="8">
        <v>6300</v>
      </c>
      <c r="G25" s="9"/>
      <c r="H25" s="8">
        <f t="shared" si="0"/>
        <v>50789.47999999985</v>
      </c>
      <c r="I25" s="8"/>
      <c r="J25" s="8"/>
      <c r="K25" s="8"/>
      <c r="L25" s="9"/>
      <c r="M25" s="9"/>
    </row>
    <row r="26" spans="1:13" x14ac:dyDescent="0.45">
      <c r="A26" s="3">
        <v>22</v>
      </c>
      <c r="B26" s="7">
        <v>45771</v>
      </c>
      <c r="C26" s="5" t="s">
        <v>28</v>
      </c>
      <c r="D26" s="8">
        <v>-20000</v>
      </c>
      <c r="E26" s="9"/>
      <c r="F26" s="8"/>
      <c r="G26" s="9"/>
      <c r="H26" s="8">
        <f t="shared" si="0"/>
        <v>30789.47999999985</v>
      </c>
      <c r="I26" s="8"/>
      <c r="J26" s="8"/>
      <c r="K26" s="8">
        <v>20000</v>
      </c>
      <c r="L26" s="9"/>
      <c r="M26" s="9"/>
    </row>
    <row r="27" spans="1:13" x14ac:dyDescent="0.45">
      <c r="A27" s="3">
        <v>23</v>
      </c>
      <c r="B27" s="7">
        <v>45771</v>
      </c>
      <c r="C27" s="5" t="s">
        <v>29</v>
      </c>
      <c r="D27" s="8">
        <v>-326</v>
      </c>
      <c r="E27" s="9"/>
      <c r="F27" s="8"/>
      <c r="G27" s="9"/>
      <c r="H27" s="8">
        <f t="shared" si="0"/>
        <v>30463.47999999985</v>
      </c>
      <c r="I27" s="8"/>
      <c r="J27" s="8"/>
      <c r="K27" s="8"/>
      <c r="L27" s="9"/>
      <c r="M27" s="9"/>
    </row>
    <row r="28" spans="1:13" x14ac:dyDescent="0.45">
      <c r="A28" s="3">
        <v>24</v>
      </c>
      <c r="B28" s="7">
        <v>45775</v>
      </c>
      <c r="C28" s="5" t="s">
        <v>30</v>
      </c>
      <c r="D28" s="8">
        <v>-885</v>
      </c>
      <c r="E28" s="9"/>
      <c r="F28" s="8"/>
      <c r="G28" s="9"/>
      <c r="H28" s="8">
        <f t="shared" si="0"/>
        <v>29578.47999999985</v>
      </c>
      <c r="I28" s="8"/>
      <c r="J28" s="8"/>
      <c r="K28" s="8"/>
      <c r="L28" s="9"/>
      <c r="M28" s="9"/>
    </row>
    <row r="29" spans="1:13" x14ac:dyDescent="0.45">
      <c r="A29" s="3">
        <v>25</v>
      </c>
      <c r="B29" s="7">
        <v>45784</v>
      </c>
      <c r="C29" s="5" t="s">
        <v>6</v>
      </c>
      <c r="D29" s="8">
        <v>-1240</v>
      </c>
      <c r="E29" s="9"/>
      <c r="F29" s="8"/>
      <c r="G29" s="9"/>
      <c r="H29" s="8">
        <f t="shared" si="0"/>
        <v>28338.47999999985</v>
      </c>
      <c r="I29" s="8"/>
      <c r="J29" s="8"/>
      <c r="K29" s="8"/>
      <c r="L29" s="9"/>
      <c r="M29" s="9"/>
    </row>
    <row r="30" spans="1:13" x14ac:dyDescent="0.45">
      <c r="A30" s="3">
        <v>26</v>
      </c>
      <c r="B30" s="7">
        <v>45790</v>
      </c>
      <c r="C30" s="5" t="s">
        <v>7</v>
      </c>
      <c r="D30" s="8">
        <v>-150</v>
      </c>
      <c r="E30" s="9"/>
      <c r="F30" s="8"/>
      <c r="G30" s="9"/>
      <c r="H30" s="8">
        <f t="shared" si="0"/>
        <v>28188.47999999985</v>
      </c>
      <c r="I30" s="8"/>
      <c r="J30" s="8"/>
      <c r="K30" s="8"/>
      <c r="L30" s="9"/>
      <c r="M30" s="9"/>
    </row>
    <row r="31" spans="1:13" x14ac:dyDescent="0.45">
      <c r="A31" s="3">
        <v>27</v>
      </c>
      <c r="B31" s="7">
        <v>45835</v>
      </c>
      <c r="C31" s="5" t="s">
        <v>31</v>
      </c>
      <c r="D31" s="8"/>
      <c r="E31" s="9"/>
      <c r="F31" s="8">
        <v>69</v>
      </c>
      <c r="G31" s="9"/>
      <c r="H31" s="8">
        <f t="shared" si="0"/>
        <v>28257.47999999985</v>
      </c>
      <c r="I31" s="8"/>
      <c r="J31" s="8"/>
      <c r="K31" s="8"/>
      <c r="L31" s="9"/>
      <c r="M31" s="9"/>
    </row>
    <row r="32" spans="1:13" x14ac:dyDescent="0.45">
      <c r="A32" s="3" t="s">
        <v>35</v>
      </c>
      <c r="B32" s="7">
        <v>45838</v>
      </c>
      <c r="C32" s="5" t="s">
        <v>33</v>
      </c>
      <c r="D32" s="8">
        <v>-3980</v>
      </c>
      <c r="E32" s="9"/>
      <c r="F32" s="8"/>
      <c r="G32" s="9"/>
      <c r="H32" s="8">
        <f t="shared" si="0"/>
        <v>24277.47999999985</v>
      </c>
      <c r="I32" s="8"/>
      <c r="J32" s="8"/>
      <c r="K32" s="8"/>
      <c r="L32" s="9"/>
      <c r="M32" s="9"/>
    </row>
    <row r="33" spans="1:13" x14ac:dyDescent="0.45">
      <c r="A33" s="3">
        <v>33</v>
      </c>
      <c r="B33" s="7">
        <v>45838</v>
      </c>
      <c r="C33" s="5" t="s">
        <v>18</v>
      </c>
      <c r="D33" s="8">
        <v>-409</v>
      </c>
      <c r="E33" s="9"/>
      <c r="F33" s="8"/>
      <c r="G33" s="9"/>
      <c r="H33" s="8">
        <f t="shared" si="0"/>
        <v>23868.47999999985</v>
      </c>
      <c r="I33" s="8"/>
      <c r="J33" s="8"/>
      <c r="K33" s="8"/>
      <c r="L33" s="9"/>
      <c r="M33" s="9"/>
    </row>
    <row r="34" spans="1:13" x14ac:dyDescent="0.45">
      <c r="A34" s="3">
        <v>34</v>
      </c>
      <c r="B34" s="7">
        <v>45838</v>
      </c>
      <c r="C34" s="5" t="s">
        <v>32</v>
      </c>
      <c r="D34" s="8">
        <v>-995</v>
      </c>
      <c r="E34" s="9"/>
      <c r="F34" s="8"/>
      <c r="G34" s="9"/>
      <c r="H34" s="8">
        <f t="shared" si="0"/>
        <v>22873.47999999985</v>
      </c>
      <c r="I34" s="8"/>
      <c r="J34" s="8"/>
      <c r="K34" s="8"/>
      <c r="L34" s="9"/>
      <c r="M34" s="9"/>
    </row>
    <row r="35" spans="1:13" x14ac:dyDescent="0.45">
      <c r="A35" s="3"/>
      <c r="B35" s="7"/>
      <c r="C35" s="12" t="s">
        <v>5</v>
      </c>
      <c r="D35" s="13">
        <f>SUM(D4:D34)</f>
        <v>-3182753.75</v>
      </c>
      <c r="E35" s="14"/>
      <c r="F35" s="13">
        <f>SUM(F4:F34)</f>
        <v>3190063.64</v>
      </c>
      <c r="G35" s="14"/>
      <c r="H35" s="13">
        <f>H3+D35+F35</f>
        <v>22873.479999999981</v>
      </c>
      <c r="I35" s="13"/>
      <c r="J35" s="13">
        <f>SUM(J3:J34)</f>
        <v>2103.66</v>
      </c>
      <c r="K35" s="13">
        <f>SUM(K3:K34)</f>
        <v>55068.6</v>
      </c>
      <c r="L35" s="14"/>
      <c r="M35" s="14">
        <f>H35+J35+K35</f>
        <v>80045.739999999976</v>
      </c>
    </row>
    <row r="36" spans="1:13" ht="14.65" thickBot="1" x14ac:dyDescent="0.5">
      <c r="A36" s="3"/>
      <c r="B36" s="7">
        <v>45107</v>
      </c>
      <c r="C36" s="5" t="s">
        <v>15</v>
      </c>
      <c r="D36" s="6"/>
      <c r="E36" s="5"/>
      <c r="F36" s="8"/>
      <c r="G36" s="9"/>
      <c r="H36" s="8">
        <f t="shared" ref="H36" si="1">H35+D36+F36</f>
        <v>22873.479999999981</v>
      </c>
      <c r="I36" s="8"/>
      <c r="J36" s="8">
        <f>J35</f>
        <v>2103.66</v>
      </c>
      <c r="K36" s="8">
        <f>K35</f>
        <v>55068.6</v>
      </c>
      <c r="L36" s="9"/>
      <c r="M36" s="9"/>
    </row>
    <row r="37" spans="1:13" ht="14.65" thickBot="1" x14ac:dyDescent="0.5">
      <c r="A37" s="3"/>
      <c r="B37" s="4"/>
      <c r="C37" s="5" t="s">
        <v>37</v>
      </c>
      <c r="D37" s="6"/>
      <c r="E37" s="5"/>
      <c r="F37" s="6"/>
      <c r="G37" s="5"/>
      <c r="H37" s="8"/>
      <c r="I37" s="8"/>
      <c r="J37" s="8"/>
      <c r="K37" s="8"/>
      <c r="L37" s="9"/>
      <c r="M37" s="15">
        <f>H36+J36+K36-K20</f>
        <v>80045.739999999976</v>
      </c>
    </row>
    <row r="38" spans="1:13" ht="14.65" thickTop="1" x14ac:dyDescent="0.45">
      <c r="A38" s="3"/>
      <c r="B38" s="4"/>
      <c r="C38" s="5" t="s">
        <v>40</v>
      </c>
      <c r="D38" s="10">
        <v>-300</v>
      </c>
      <c r="E38" s="5"/>
      <c r="F38" s="6"/>
      <c r="G38" s="5"/>
      <c r="H38" s="6"/>
      <c r="I38" s="6"/>
      <c r="J38" s="6"/>
      <c r="K38" s="6"/>
      <c r="L38" s="5"/>
      <c r="M38" s="5"/>
    </row>
    <row r="39" spans="1:13" x14ac:dyDescent="0.45">
      <c r="A39" s="3"/>
      <c r="B39" s="4"/>
      <c r="C39" s="5"/>
      <c r="D39" s="9"/>
      <c r="E39" s="5"/>
      <c r="F39" s="5"/>
      <c r="G39" s="5"/>
      <c r="H39" s="5"/>
      <c r="I39" s="5"/>
      <c r="J39" s="5"/>
      <c r="K39" s="5"/>
      <c r="L39" s="5"/>
      <c r="M39" s="5"/>
    </row>
  </sheetData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2025-07-11T06:52:59Z</cp:lastPrinted>
  <dcterms:created xsi:type="dcterms:W3CDTF">2021-07-25T09:17:19Z</dcterms:created>
  <dcterms:modified xsi:type="dcterms:W3CDTF">2025-07-11T06:53:15Z</dcterms:modified>
</cp:coreProperties>
</file>